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<sst xmlns="http://schemas.openxmlformats.org/spreadsheetml/2006/main" count="54" uniqueCount="53">
  <si>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</si>
  <si>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</si>
  <si>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</si>
  <si>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</si>
  <si>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</si>
  <si>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</si>
  <si>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</si>
  <si>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</si>
  <si>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</si>
  <si>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</si>
  <si>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</si>
  <si>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</si>
  <si>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</si>
  <si>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</si>
  <si>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</si>
  <si>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</si>
  <si>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</si>
  <si>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</si>
  <si>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</si>
  <si>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</si>
  <si>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</si>
  <si>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</si>
  <si>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</si>
  <si>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</si>
  <si>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</si>
  <si>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</si>
  <si>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</si>
  <si>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</si>
  <si>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</si>
  <si>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Ov-h</t>
  </si>
  <si>
    <t>Dn</t>
  </si>
  <si>
    <t>Nar</t>
  </si>
  <si>
    <t>Rz</t>
  </si>
  <si>
    <t>2002*</t>
  </si>
  <si>
    <t>Breza</t>
  </si>
  <si>
    <t>Ov</t>
  </si>
  <si>
    <t>Ps</t>
  </si>
  <si>
    <t>Općinski sud--Priliv predmeta</t>
  </si>
  <si>
    <t>I pol.</t>
  </si>
  <si>
    <t>predviđ.</t>
  </si>
  <si>
    <t>4½-godišnji</t>
  </si>
  <si>
    <t>1½ -godišnji</t>
  </si>
  <si>
    <t>procijenjena</t>
  </si>
  <si>
    <t>ukupno potreb.</t>
  </si>
  <si>
    <t>prosjek</t>
  </si>
  <si>
    <t>norma</t>
  </si>
  <si>
    <t>Koeficijent</t>
  </si>
  <si>
    <t>sudija**</t>
  </si>
  <si>
    <t>INDEKS UKUPNOG BROJA PREDMETA (broj sudija potreban za rješavanje ukupnog broja predmeta)</t>
  </si>
  <si>
    <t>*predviđeni broj za cijelu 2002. godinu dobiven množenjem podataka za prvih šest mjeseci sa dva.</t>
  </si>
  <si>
    <t>**zasnovano na 1½-godišnjem prosjeku.</t>
  </si>
  <si>
    <t>USKLAĐENI INDEKS UKUPNOG BROJA PREDMETA</t>
  </si>
  <si>
    <t>Umanjeno za broj privrednih predmeta koje će rješavari novi Privredni odjel Općinskog suda u Zenici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</si>
</sst>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9"/>
  <sheetViews>
    <sheetView tabSelected="1" workbookViewId="0" topLeftCell="A26">
      <selection activeCell="A48" sqref="A48:F48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9" t="s">
        <v>34</v>
      </c>
      <c r="E2" s="9"/>
    </row>
    <row r="3" ht="26.25">
      <c r="A3" s="9" t="s">
        <v>37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38</v>
      </c>
      <c r="G5" s="6" t="s">
        <v>39</v>
      </c>
      <c r="H5" s="15" t="s">
        <v>40</v>
      </c>
      <c r="I5" s="15" t="s">
        <v>41</v>
      </c>
      <c r="J5" s="15" t="s">
        <v>42</v>
      </c>
      <c r="K5" s="5"/>
      <c r="L5" s="16" t="s">
        <v>43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7">
        <v>1998</v>
      </c>
      <c r="C6" s="8">
        <v>1999</v>
      </c>
      <c r="D6" s="8">
        <v>2000</v>
      </c>
      <c r="E6" s="8">
        <v>2001</v>
      </c>
      <c r="F6" s="8">
        <v>2002</v>
      </c>
      <c r="G6" s="8" t="s">
        <v>33</v>
      </c>
      <c r="H6" s="17" t="s">
        <v>44</v>
      </c>
      <c r="I6" s="17" t="s">
        <v>44</v>
      </c>
      <c r="J6" s="17" t="s">
        <v>45</v>
      </c>
      <c r="K6" s="8" t="s">
        <v>46</v>
      </c>
      <c r="L6" s="18" t="s">
        <v>47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0"/>
      <c r="C8" s="10"/>
      <c r="D8" s="10"/>
      <c r="E8" s="10">
        <v>119</v>
      </c>
      <c r="F8" s="10">
        <v>46</v>
      </c>
      <c r="G8" s="10">
        <f>PRODUCT(F8,2)</f>
        <v>92</v>
      </c>
      <c r="H8" s="10">
        <f aca="true" t="shared" si="0" ref="H8:H21">AVERAGE(B8,C8,D8,E8,G8)</f>
        <v>105.5</v>
      </c>
      <c r="I8" s="10">
        <f aca="true" t="shared" si="1" ref="I8:I21">AVERAGE(E8,G8)</f>
        <v>105.5</v>
      </c>
      <c r="J8" s="10">
        <v>220</v>
      </c>
      <c r="K8" s="10">
        <f>POWER(J8,-1)</f>
        <v>0.004545454545454545</v>
      </c>
      <c r="L8" s="11">
        <f>PRODUCT(I8,K8)</f>
        <v>0.4795454545454545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0"/>
      <c r="C9" s="10"/>
      <c r="D9" s="10"/>
      <c r="E9" s="10">
        <v>26</v>
      </c>
      <c r="F9" s="10">
        <v>33</v>
      </c>
      <c r="G9" s="10">
        <f aca="true" t="shared" si="2" ref="G9:G41">PRODUCT(F9,2)</f>
        <v>66</v>
      </c>
      <c r="H9" s="10">
        <f t="shared" si="0"/>
        <v>46</v>
      </c>
      <c r="I9" s="10">
        <f t="shared" si="1"/>
        <v>46</v>
      </c>
      <c r="J9" s="10"/>
      <c r="K9" s="10"/>
      <c r="L9" s="1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0"/>
      <c r="C10" s="10"/>
      <c r="D10" s="10"/>
      <c r="E10" s="10">
        <v>5</v>
      </c>
      <c r="F10" s="10">
        <v>3</v>
      </c>
      <c r="G10" s="10">
        <f t="shared" si="2"/>
        <v>6</v>
      </c>
      <c r="H10" s="10">
        <f t="shared" si="0"/>
        <v>5.5</v>
      </c>
      <c r="I10" s="10">
        <f t="shared" si="1"/>
        <v>5.5</v>
      </c>
      <c r="J10" s="10">
        <v>220</v>
      </c>
      <c r="K10" s="10">
        <f aca="true" t="shared" si="3" ref="K10:K33">POWER(J10,-1)</f>
        <v>0.004545454545454545</v>
      </c>
      <c r="L10" s="11">
        <f aca="true" t="shared" si="4" ref="L10:L33">PRODUCT(I10,K10)</f>
        <v>0.024999999999999998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0"/>
      <c r="C11" s="10"/>
      <c r="D11" s="10"/>
      <c r="E11" s="10">
        <v>4</v>
      </c>
      <c r="F11" s="10">
        <v>10</v>
      </c>
      <c r="G11" s="10">
        <f t="shared" si="2"/>
        <v>20</v>
      </c>
      <c r="H11" s="10">
        <f t="shared" si="0"/>
        <v>12</v>
      </c>
      <c r="I11" s="10">
        <f t="shared" si="1"/>
        <v>12</v>
      </c>
      <c r="J11" s="10"/>
      <c r="K11" s="10"/>
      <c r="L11" s="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0"/>
      <c r="C12" s="10"/>
      <c r="D12" s="10"/>
      <c r="E12" s="10">
        <v>56</v>
      </c>
      <c r="F12" s="10">
        <v>122</v>
      </c>
      <c r="G12" s="10">
        <f t="shared" si="2"/>
        <v>244</v>
      </c>
      <c r="H12" s="10">
        <f t="shared" si="0"/>
        <v>150</v>
      </c>
      <c r="I12" s="10">
        <f t="shared" si="1"/>
        <v>150</v>
      </c>
      <c r="J12" s="10"/>
      <c r="K12" s="10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0"/>
      <c r="C13" s="10"/>
      <c r="D13" s="10"/>
      <c r="E13" s="10">
        <v>48</v>
      </c>
      <c r="F13" s="10">
        <v>47</v>
      </c>
      <c r="G13" s="10">
        <f t="shared" si="2"/>
        <v>94</v>
      </c>
      <c r="H13" s="10">
        <f t="shared" si="0"/>
        <v>71</v>
      </c>
      <c r="I13" s="10">
        <f t="shared" si="1"/>
        <v>71</v>
      </c>
      <c r="J13" s="10"/>
      <c r="K13" s="10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0"/>
      <c r="C14" s="10"/>
      <c r="D14" s="10"/>
      <c r="E14" s="10">
        <v>452</v>
      </c>
      <c r="F14" s="10">
        <v>142</v>
      </c>
      <c r="G14" s="10">
        <f t="shared" si="2"/>
        <v>284</v>
      </c>
      <c r="H14" s="10">
        <f t="shared" si="0"/>
        <v>368</v>
      </c>
      <c r="I14" s="10">
        <f t="shared" si="1"/>
        <v>368</v>
      </c>
      <c r="J14" s="10">
        <v>300</v>
      </c>
      <c r="K14" s="10">
        <f t="shared" si="3"/>
        <v>0.0033333333333333335</v>
      </c>
      <c r="L14" s="11">
        <f t="shared" si="4"/>
        <v>1.2266666666666668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0"/>
      <c r="C15" s="10"/>
      <c r="D15" s="10"/>
      <c r="E15" s="10">
        <v>31</v>
      </c>
      <c r="F15" s="10">
        <v>9</v>
      </c>
      <c r="G15" s="10">
        <f t="shared" si="2"/>
        <v>18</v>
      </c>
      <c r="H15" s="10">
        <f t="shared" si="0"/>
        <v>24.5</v>
      </c>
      <c r="I15" s="10">
        <f t="shared" si="1"/>
        <v>24.5</v>
      </c>
      <c r="J15" s="10">
        <v>300</v>
      </c>
      <c r="K15" s="10">
        <f t="shared" si="3"/>
        <v>0.0033333333333333335</v>
      </c>
      <c r="L15" s="11">
        <f t="shared" si="4"/>
        <v>0.08166666666666667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0"/>
      <c r="C16" s="10"/>
      <c r="D16" s="10"/>
      <c r="E16" s="10">
        <v>29</v>
      </c>
      <c r="F16" s="10">
        <v>40</v>
      </c>
      <c r="G16" s="10">
        <f t="shared" si="2"/>
        <v>80</v>
      </c>
      <c r="H16" s="10">
        <f t="shared" si="0"/>
        <v>54.5</v>
      </c>
      <c r="I16" s="10">
        <f t="shared" si="1"/>
        <v>54.5</v>
      </c>
      <c r="J16" s="10">
        <v>600</v>
      </c>
      <c r="K16" s="10">
        <f t="shared" si="3"/>
        <v>0.0016666666666666668</v>
      </c>
      <c r="L16" s="11">
        <f t="shared" si="4"/>
        <v>0.09083333333333334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0"/>
      <c r="C17" s="10"/>
      <c r="D17" s="10"/>
      <c r="E17" s="10">
        <v>26</v>
      </c>
      <c r="F17" s="10">
        <v>30</v>
      </c>
      <c r="G17" s="10">
        <f t="shared" si="2"/>
        <v>60</v>
      </c>
      <c r="H17" s="10">
        <f t="shared" si="0"/>
        <v>43</v>
      </c>
      <c r="I17" s="10">
        <f t="shared" si="1"/>
        <v>43</v>
      </c>
      <c r="J17" s="10">
        <v>600</v>
      </c>
      <c r="K17" s="10">
        <f t="shared" si="3"/>
        <v>0.0016666666666666668</v>
      </c>
      <c r="L17" s="11">
        <f t="shared" si="4"/>
        <v>0.07166666666666667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0"/>
      <c r="C18" s="10"/>
      <c r="D18" s="10"/>
      <c r="E18" s="10">
        <v>194</v>
      </c>
      <c r="F18" s="10">
        <v>132</v>
      </c>
      <c r="G18" s="10">
        <f t="shared" si="2"/>
        <v>264</v>
      </c>
      <c r="H18" s="10">
        <f t="shared" si="0"/>
        <v>229</v>
      </c>
      <c r="I18" s="10">
        <f t="shared" si="1"/>
        <v>229</v>
      </c>
      <c r="J18" s="12">
        <v>750</v>
      </c>
      <c r="K18" s="10">
        <f t="shared" si="3"/>
        <v>0.0013333333333333333</v>
      </c>
      <c r="L18" s="11">
        <f t="shared" si="4"/>
        <v>0.30533333333333335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0"/>
      <c r="C19" s="10"/>
      <c r="D19" s="10"/>
      <c r="E19" s="10">
        <v>16</v>
      </c>
      <c r="F19" s="10">
        <v>5</v>
      </c>
      <c r="G19" s="10">
        <f t="shared" si="2"/>
        <v>10</v>
      </c>
      <c r="H19" s="10">
        <f t="shared" si="0"/>
        <v>13</v>
      </c>
      <c r="I19" s="10">
        <f t="shared" si="1"/>
        <v>13</v>
      </c>
      <c r="J19" s="12">
        <v>300</v>
      </c>
      <c r="K19" s="10">
        <f t="shared" si="3"/>
        <v>0.0033333333333333335</v>
      </c>
      <c r="L19" s="11">
        <f t="shared" si="4"/>
        <v>0.043333333333333335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0"/>
      <c r="C20" s="10"/>
      <c r="D20" s="10"/>
      <c r="E20" s="10">
        <v>40</v>
      </c>
      <c r="F20" s="10">
        <v>27</v>
      </c>
      <c r="G20" s="10">
        <f t="shared" si="2"/>
        <v>54</v>
      </c>
      <c r="H20" s="10">
        <f t="shared" si="0"/>
        <v>47</v>
      </c>
      <c r="I20" s="10">
        <f t="shared" si="1"/>
        <v>47</v>
      </c>
      <c r="J20" s="12"/>
      <c r="K20" s="10"/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0"/>
      <c r="C21" s="10"/>
      <c r="D21" s="10"/>
      <c r="E21" s="10">
        <v>3</v>
      </c>
      <c r="F21" s="10">
        <v>2</v>
      </c>
      <c r="G21" s="10">
        <f t="shared" si="2"/>
        <v>4</v>
      </c>
      <c r="H21" s="10">
        <f t="shared" si="0"/>
        <v>3.5</v>
      </c>
      <c r="I21" s="10">
        <f t="shared" si="1"/>
        <v>3.5</v>
      </c>
      <c r="J21" s="12"/>
      <c r="K21" s="10"/>
      <c r="L21" s="1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0"/>
      <c r="C22" s="10"/>
      <c r="D22" s="10"/>
      <c r="E22" s="10"/>
      <c r="F22" s="10">
        <v>0</v>
      </c>
      <c r="G22" s="10">
        <f t="shared" si="2"/>
        <v>0</v>
      </c>
      <c r="H22" s="10">
        <f>AVERAGE(B22,C22,D22,E22,G22)</f>
        <v>0</v>
      </c>
      <c r="I22" s="10">
        <f>AVERAGE(E22,G22)</f>
        <v>0</v>
      </c>
      <c r="J22" s="12">
        <v>3300</v>
      </c>
      <c r="K22" s="10">
        <f t="shared" si="3"/>
        <v>0.00030303030303030303</v>
      </c>
      <c r="L22" s="11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0"/>
      <c r="C23" s="10"/>
      <c r="D23" s="10"/>
      <c r="E23" s="10">
        <v>16</v>
      </c>
      <c r="F23" s="10">
        <v>3</v>
      </c>
      <c r="G23" s="10">
        <f t="shared" si="2"/>
        <v>6</v>
      </c>
      <c r="H23" s="10">
        <f aca="true" t="shared" si="5" ref="H23:H41">AVERAGE(B23,C23,D23,E23,G23)</f>
        <v>11</v>
      </c>
      <c r="I23" s="10">
        <f aca="true" t="shared" si="6" ref="I23:I41">AVERAGE(E23,G23)</f>
        <v>11</v>
      </c>
      <c r="J23" s="12">
        <v>3300</v>
      </c>
      <c r="K23" s="10">
        <f t="shared" si="3"/>
        <v>0.00030303030303030303</v>
      </c>
      <c r="L23" s="11">
        <f t="shared" si="4"/>
        <v>0.003333333333333333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0"/>
      <c r="C24" s="10"/>
      <c r="D24" s="10"/>
      <c r="E24" s="10">
        <v>278</v>
      </c>
      <c r="F24" s="10">
        <v>749</v>
      </c>
      <c r="G24" s="10">
        <f t="shared" si="2"/>
        <v>1498</v>
      </c>
      <c r="H24" s="10">
        <f t="shared" si="5"/>
        <v>888</v>
      </c>
      <c r="I24" s="10">
        <f t="shared" si="6"/>
        <v>888</v>
      </c>
      <c r="J24" s="12">
        <v>3300</v>
      </c>
      <c r="K24" s="10">
        <f t="shared" si="3"/>
        <v>0.00030303030303030303</v>
      </c>
      <c r="L24" s="11">
        <f t="shared" si="4"/>
        <v>0.2690909090909091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0"/>
      <c r="C25" s="10"/>
      <c r="D25" s="10"/>
      <c r="E25" s="10">
        <v>6</v>
      </c>
      <c r="F25" s="10">
        <v>5</v>
      </c>
      <c r="G25" s="10">
        <f t="shared" si="2"/>
        <v>10</v>
      </c>
      <c r="H25" s="10">
        <f t="shared" si="5"/>
        <v>8</v>
      </c>
      <c r="I25" s="10">
        <f t="shared" si="6"/>
        <v>8</v>
      </c>
      <c r="J25" s="12">
        <v>3300</v>
      </c>
      <c r="K25" s="10">
        <f t="shared" si="3"/>
        <v>0.00030303030303030303</v>
      </c>
      <c r="L25" s="11">
        <f t="shared" si="4"/>
        <v>0.0024242424242424242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0"/>
      <c r="C26" s="10"/>
      <c r="D26" s="10"/>
      <c r="E26" s="10"/>
      <c r="F26" s="10">
        <v>0</v>
      </c>
      <c r="G26" s="10">
        <f t="shared" si="2"/>
        <v>0</v>
      </c>
      <c r="H26" s="10">
        <f t="shared" si="5"/>
        <v>0</v>
      </c>
      <c r="I26" s="10">
        <f t="shared" si="6"/>
        <v>0</v>
      </c>
      <c r="J26" s="12">
        <v>5500</v>
      </c>
      <c r="K26" s="10">
        <f t="shared" si="3"/>
        <v>0.0001818181818181818</v>
      </c>
      <c r="L26" s="11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0"/>
      <c r="C27" s="10"/>
      <c r="D27" s="10"/>
      <c r="E27" s="10">
        <v>23</v>
      </c>
      <c r="F27" s="10">
        <v>23</v>
      </c>
      <c r="G27" s="10">
        <f t="shared" si="2"/>
        <v>46</v>
      </c>
      <c r="H27" s="10">
        <f t="shared" si="5"/>
        <v>34.5</v>
      </c>
      <c r="I27" s="10">
        <f t="shared" si="6"/>
        <v>34.5</v>
      </c>
      <c r="J27" s="12">
        <v>5500</v>
      </c>
      <c r="K27" s="10">
        <f t="shared" si="3"/>
        <v>0.0001818181818181818</v>
      </c>
      <c r="L27" s="11">
        <f t="shared" si="4"/>
        <v>0.006272727272727273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0"/>
      <c r="C28" s="10"/>
      <c r="D28" s="10"/>
      <c r="E28" s="10">
        <v>149</v>
      </c>
      <c r="F28" s="10">
        <v>37</v>
      </c>
      <c r="G28" s="10">
        <f t="shared" si="2"/>
        <v>74</v>
      </c>
      <c r="H28" s="10">
        <f t="shared" si="5"/>
        <v>111.5</v>
      </c>
      <c r="I28" s="10">
        <f t="shared" si="6"/>
        <v>111.5</v>
      </c>
      <c r="J28" s="12">
        <v>5500</v>
      </c>
      <c r="K28" s="10">
        <f t="shared" si="3"/>
        <v>0.0001818181818181818</v>
      </c>
      <c r="L28" s="11">
        <f t="shared" si="4"/>
        <v>0.020272727272727272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0"/>
      <c r="C29" s="10"/>
      <c r="D29" s="10"/>
      <c r="E29" s="10">
        <v>25</v>
      </c>
      <c r="F29" s="10">
        <v>11</v>
      </c>
      <c r="G29" s="10">
        <f t="shared" si="2"/>
        <v>22</v>
      </c>
      <c r="H29" s="10">
        <f t="shared" si="5"/>
        <v>23.5</v>
      </c>
      <c r="I29" s="10">
        <f t="shared" si="6"/>
        <v>23.5</v>
      </c>
      <c r="J29" s="12">
        <v>5500</v>
      </c>
      <c r="K29" s="10">
        <f t="shared" si="3"/>
        <v>0.0001818181818181818</v>
      </c>
      <c r="L29" s="11">
        <f t="shared" si="4"/>
        <v>0.004272727272727273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0"/>
      <c r="C30" s="10"/>
      <c r="D30" s="10"/>
      <c r="E30" s="10">
        <v>10</v>
      </c>
      <c r="F30" s="10">
        <v>3</v>
      </c>
      <c r="G30" s="10">
        <f t="shared" si="2"/>
        <v>6</v>
      </c>
      <c r="H30" s="10">
        <f t="shared" si="5"/>
        <v>8</v>
      </c>
      <c r="I30" s="10">
        <f t="shared" si="6"/>
        <v>8</v>
      </c>
      <c r="J30" s="12">
        <v>300</v>
      </c>
      <c r="K30" s="10">
        <f t="shared" si="3"/>
        <v>0.0033333333333333335</v>
      </c>
      <c r="L30" s="11">
        <f t="shared" si="4"/>
        <v>0.02666666666666667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0"/>
      <c r="C31" s="10"/>
      <c r="D31" s="10"/>
      <c r="E31" s="10"/>
      <c r="F31" s="10">
        <v>0</v>
      </c>
      <c r="G31" s="10">
        <f t="shared" si="2"/>
        <v>0</v>
      </c>
      <c r="H31" s="10">
        <f t="shared" si="5"/>
        <v>0</v>
      </c>
      <c r="I31" s="10">
        <f t="shared" si="6"/>
        <v>0</v>
      </c>
      <c r="J31" s="12">
        <v>900</v>
      </c>
      <c r="K31" s="10">
        <f t="shared" si="3"/>
        <v>0.0011111111111111111</v>
      </c>
      <c r="L31" s="11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0"/>
      <c r="C32" s="10"/>
      <c r="D32" s="10"/>
      <c r="E32" s="10"/>
      <c r="F32" s="10">
        <v>375</v>
      </c>
      <c r="G32" s="10">
        <f t="shared" si="2"/>
        <v>750</v>
      </c>
      <c r="H32" s="10">
        <f t="shared" si="5"/>
        <v>750</v>
      </c>
      <c r="I32" s="10">
        <f t="shared" si="6"/>
        <v>750</v>
      </c>
      <c r="J32" s="10"/>
      <c r="K32" s="10"/>
      <c r="L32" s="1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0"/>
      <c r="C33" s="10"/>
      <c r="D33" s="10"/>
      <c r="E33" s="10"/>
      <c r="F33" s="10">
        <v>0</v>
      </c>
      <c r="G33" s="10">
        <f t="shared" si="2"/>
        <v>0</v>
      </c>
      <c r="H33" s="10">
        <f t="shared" si="5"/>
        <v>0</v>
      </c>
      <c r="I33" s="10">
        <f t="shared" si="6"/>
        <v>0</v>
      </c>
      <c r="J33" s="10">
        <v>700</v>
      </c>
      <c r="K33" s="10">
        <f t="shared" si="3"/>
        <v>0.0014285714285714286</v>
      </c>
      <c r="L33" s="11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0"/>
      <c r="C34" s="10"/>
      <c r="D34" s="10"/>
      <c r="E34" s="10">
        <v>26</v>
      </c>
      <c r="F34" s="10">
        <v>13</v>
      </c>
      <c r="G34" s="10">
        <f t="shared" si="2"/>
        <v>26</v>
      </c>
      <c r="H34" s="10">
        <f t="shared" si="5"/>
        <v>26</v>
      </c>
      <c r="I34" s="10">
        <f t="shared" si="6"/>
        <v>26</v>
      </c>
      <c r="J34" s="10"/>
      <c r="K34" s="10"/>
      <c r="L34" s="1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0"/>
      <c r="C35" s="10"/>
      <c r="D35" s="10"/>
      <c r="E35" s="10">
        <v>7</v>
      </c>
      <c r="F35" s="10">
        <v>1</v>
      </c>
      <c r="G35" s="10">
        <f t="shared" si="2"/>
        <v>2</v>
      </c>
      <c r="H35" s="10">
        <f t="shared" si="5"/>
        <v>4.5</v>
      </c>
      <c r="I35" s="10">
        <f t="shared" si="6"/>
        <v>4.5</v>
      </c>
      <c r="J35" s="10"/>
      <c r="K35" s="10"/>
      <c r="L35" s="1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0"/>
      <c r="C36" s="10"/>
      <c r="D36" s="10"/>
      <c r="E36" s="10">
        <v>4</v>
      </c>
      <c r="F36" s="10">
        <v>2</v>
      </c>
      <c r="G36" s="10">
        <f t="shared" si="2"/>
        <v>4</v>
      </c>
      <c r="H36" s="10">
        <f t="shared" si="5"/>
        <v>4</v>
      </c>
      <c r="I36" s="10">
        <f t="shared" si="6"/>
        <v>4</v>
      </c>
      <c r="J36" s="10"/>
      <c r="K36" s="10"/>
      <c r="L36" s="1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0"/>
      <c r="C37" s="10"/>
      <c r="D37" s="10"/>
      <c r="E37" s="10">
        <v>148</v>
      </c>
      <c r="F37" s="10">
        <v>71</v>
      </c>
      <c r="G37" s="10">
        <f t="shared" si="2"/>
        <v>142</v>
      </c>
      <c r="H37" s="10">
        <f t="shared" si="5"/>
        <v>145</v>
      </c>
      <c r="I37" s="10">
        <f t="shared" si="6"/>
        <v>145</v>
      </c>
      <c r="J37" s="10"/>
      <c r="K37" s="10"/>
      <c r="L37" s="1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0"/>
      <c r="C38" s="10"/>
      <c r="D38" s="10"/>
      <c r="E38" s="10">
        <v>1407</v>
      </c>
      <c r="F38" s="10">
        <v>1407</v>
      </c>
      <c r="G38" s="10">
        <f t="shared" si="2"/>
        <v>2814</v>
      </c>
      <c r="H38" s="10">
        <f t="shared" si="5"/>
        <v>2110.5</v>
      </c>
      <c r="I38" s="10">
        <f t="shared" si="6"/>
        <v>2110.5</v>
      </c>
      <c r="J38" s="10"/>
      <c r="K38" s="10"/>
      <c r="L38" s="1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0"/>
      <c r="C39" s="10"/>
      <c r="D39" s="10"/>
      <c r="E39" s="10">
        <v>871</v>
      </c>
      <c r="F39" s="10">
        <v>1450</v>
      </c>
      <c r="G39" s="10">
        <f t="shared" si="2"/>
        <v>2900</v>
      </c>
      <c r="H39" s="10">
        <f t="shared" si="5"/>
        <v>1885.5</v>
      </c>
      <c r="I39" s="10">
        <f t="shared" si="6"/>
        <v>1885.5</v>
      </c>
      <c r="J39" s="10"/>
      <c r="K39" s="10"/>
      <c r="L39" s="1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0"/>
      <c r="C40" s="10"/>
      <c r="D40" s="10"/>
      <c r="E40" s="10">
        <v>91</v>
      </c>
      <c r="F40" s="10">
        <v>144</v>
      </c>
      <c r="G40" s="10">
        <f t="shared" si="2"/>
        <v>288</v>
      </c>
      <c r="H40" s="10">
        <f t="shared" si="5"/>
        <v>189.5</v>
      </c>
      <c r="I40" s="10">
        <f t="shared" si="6"/>
        <v>189.5</v>
      </c>
      <c r="J40" s="10"/>
      <c r="K40" s="10"/>
      <c r="L40" s="1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35</v>
      </c>
      <c r="B41" s="10"/>
      <c r="C41" s="10"/>
      <c r="D41" s="10"/>
      <c r="E41" s="10">
        <v>379</v>
      </c>
      <c r="F41" s="10">
        <v>375</v>
      </c>
      <c r="G41" s="10">
        <f t="shared" si="2"/>
        <v>750</v>
      </c>
      <c r="H41" s="10">
        <f t="shared" si="5"/>
        <v>564.5</v>
      </c>
      <c r="I41" s="10">
        <f t="shared" si="6"/>
        <v>564.5</v>
      </c>
      <c r="J41" s="10"/>
      <c r="K41" s="10"/>
      <c r="L41" s="1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9" t="s">
        <v>48</v>
      </c>
      <c r="B43" s="20"/>
      <c r="C43" s="10"/>
      <c r="D43" s="10"/>
      <c r="E43" s="10"/>
      <c r="F43" s="10"/>
      <c r="G43" s="10"/>
      <c r="H43" s="10"/>
      <c r="I43" s="10"/>
      <c r="J43" s="10"/>
      <c r="K43" s="10"/>
      <c r="L43" s="11">
        <f>SUM(L8:L41)</f>
        <v>2.6563787878787886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3"/>
      <c r="B44" s="14" t="s">
        <v>49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3"/>
      <c r="B45" s="14" t="s">
        <v>50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3"/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52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36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">
        <v>-0.08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1">
        <f>SUM(L43:L50)</f>
        <v>2.5763787878787885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MBG</cp:lastModifiedBy>
  <cp:lastPrinted>2002-07-08T12:31:35Z</cp:lastPrinted>
  <dcterms:created xsi:type="dcterms:W3CDTF">2002-07-04T12:53:46Z</dcterms:created>
  <dcterms:modified xsi:type="dcterms:W3CDTF">2002-08-09T09:21:19Z</dcterms:modified>
  <cp:category/>
  <cp:version/>
  <cp:contentType/>
  <cp:contentStatus/>
</cp:coreProperties>
</file>